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2-2024\"/>
    </mc:Choice>
  </mc:AlternateContent>
  <xr:revisionPtr revIDLastSave="0" documentId="13_ncr:1_{51AF4416-1144-4347-AEB7-76CA6A4DB3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7" i="1"/>
  <c r="Q8" i="1"/>
  <c r="Q7" i="1"/>
  <c r="U8" i="1" l="1"/>
  <c r="R11" i="1"/>
  <c r="T7" i="1"/>
  <c r="S11" i="1" s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<sst xmlns="http://schemas.openxmlformats.org/spreadsheetml/2006/main" count="54" uniqueCount="48">
  <si>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</si>
  <si>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</si>
  <si>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</si>
  <si>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</si>
  <si>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</si>
  <si>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</si>
  <si>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</si>
  <si>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</si>
  <si>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</si>
  <si>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</si>
  <si>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</si>
  <si>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</si>
  <si>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</si>
  <si>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</si>
  <si>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</si>
  <si>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</si>
  <si>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</si>
  <si>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</si>
  <si>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</si>
  <si>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</si>
  <si>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</si>
  <si>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</si>
  <si>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</si>
  <si>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</si>
  <si>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</si>
  <si>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</si>
  <si>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</si>
  <si>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</si>
  <si>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</si>
  <si>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</si>
  <si>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</si>
  <si>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</si>
  <si>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</si>
  <si>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</si>
  <si>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</si>
  <si>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Společná faktura</t>
  </si>
  <si>
    <t>Příloha č. 2 Kupní smlouvy - technická specifikace
Nábytek pro ZČU (II.) 012 - 2024</t>
  </si>
  <si>
    <t>Konferenční jednací židle</t>
  </si>
  <si>
    <t>30 dní</t>
  </si>
  <si>
    <t>Zdeňka Dušková,
Tel.: 37763 4117</t>
  </si>
  <si>
    <t>Univerzitní 26,
301 00 Plzeň,
Fakulta elektrotechnická,
místnosti: 3x EK618, 1x EK317, 1x EK408 a 1x EK414</t>
  </si>
  <si>
    <t>Univerzitní 26,
301 00 Plzeň,
Fakulta elektrotechnická,
20x EK519</t>
  </si>
  <si>
    <t>Dodání ve smontovaném stavu do určených místností.</t>
  </si>
  <si>
    <t xml:space="preserve">Pokud financováno z projektových prostředků, pak ŘEŠITEL uvede: NÁZEV A ČÍSLO DOTAČNÍHO PROJEKTU </t>
  </si>
  <si>
    <t xml:space="preserve">Kancelářské křeslo včetně područek a podhlavníku </t>
  </si>
  <si>
    <t>Záruka na zboží min. 5 let.  
Dodání ve smontovaném stavu do určených místností a včetně zaškolení a předvedení funkcí židle v dané místnosti.</t>
  </si>
  <si>
    <r>
      <t xml:space="preserve">Kancelářské křeslo se synchronním mechanismem s aretací v 5-ti polohách.
Horizontální posuv sedáku.
Boční nastavení tuhosti protiváhy opěradla.
Sedák ergonomicky tvarovaný, čalouněný injektovanou pěnou, po bocích a zezadu prošitý, zpředu ohnutý dolu proti nežádoucímu tlaku v ohybu kolen, ze spodu očalouněný technickou tkaninou.
</t>
    </r>
    <r>
      <rPr>
        <sz val="11"/>
        <rFont val="Calibri"/>
        <family val="2"/>
        <charset val="238"/>
      </rPr>
      <t xml:space="preserve">Sedák - pro zvýšení nostnosti a odolnosti vyztužený silnou překližkou.
</t>
    </r>
    <r>
      <rPr>
        <sz val="11"/>
        <color rgb="FF000000"/>
        <rFont val="Calibri"/>
        <family val="2"/>
        <charset val="238"/>
      </rPr>
      <t xml:space="preserve">Opěrák - plastový rám hranatého tvaru zezadu s výztuhou ve tvaru Y čalouněný technickou síťovinou.
Opěrák - výškově stavitelný, ve zvolené poloze zajištěný zámkem.
Podhlavník 3D stavitelný, síťovaný.
Samostatně výškově stavitelná bederní opěrka.
Výškově stavitelné 3D područky s aretací polyuretanovým měkčeným topem.
Na 5-ri ramenném kříži z leštěného hliníku průměr min. 700 mm pyramidového tvaru, plynový píst pro výškové nastavení v provedení chrom, kolečka na tvrdý povrch 65 mm.
</t>
    </r>
    <r>
      <rPr>
        <b/>
        <sz val="11"/>
        <color rgb="FF000000"/>
        <rFont val="Calibri"/>
        <family val="2"/>
        <charset val="238"/>
      </rPr>
      <t>Potah</t>
    </r>
    <r>
      <rPr>
        <sz val="11"/>
        <color rgb="FF000000"/>
        <rFont val="Calibri"/>
        <family val="2"/>
        <charset val="238"/>
      </rPr>
      <t xml:space="preserve">: vysoce odolný proti oděru (minimálně 100.000 cyklů), 
stálobarevnost skupina 5, stálost při tření za vlhka 5, za sucha 4-5, 
gramáž minimálně 300 g/m², 
složení 100% polyester (vrchní vrstva), 95% polyester, 5% bavlna (podklad), 
potah s vodoodpudivou úpravou, 
</t>
    </r>
    <r>
      <rPr>
        <b/>
        <sz val="11"/>
        <rFont val="Calibri"/>
        <family val="2"/>
        <charset val="238"/>
      </rPr>
      <t>barva černá.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>Rozměry:</t>
    </r>
    <r>
      <rPr>
        <sz val="11"/>
        <color rgb="FF000000"/>
        <rFont val="Calibri"/>
        <family val="2"/>
        <charset val="238"/>
      </rPr>
      <t xml:space="preserve">
šířka sedáku min. 52 cm, hloubka sedáku min. 50 cm, 
</t>
    </r>
    <r>
      <rPr>
        <sz val="11"/>
        <rFont val="Calibri"/>
        <family val="2"/>
        <charset val="238"/>
      </rPr>
      <t>celková výška židle bez podhlavníku min. 104 - 120 cm.</t>
    </r>
    <r>
      <rPr>
        <sz val="11"/>
        <color rgb="FF000000"/>
        <rFont val="Calibri"/>
        <family val="2"/>
        <charset val="238"/>
      </rPr>
      <t xml:space="preserve">
Nostnost min. 150 kg - doložit certifikátem (od certifikační autority).
Záruka min. 5 let. Včetně zaškolení a předvedení funkcí židle v dané místnosti.</t>
    </r>
  </si>
  <si>
    <r>
      <t xml:space="preserve">Stohovatelná konferenční židle s pevným ocelovým rámem o síle min. 1,5 mm.
4 nohy, povrchová úprava komaxit černý.
</t>
    </r>
    <r>
      <rPr>
        <b/>
        <sz val="11"/>
        <color rgb="FF000000"/>
        <rFont val="Calibri"/>
        <family val="2"/>
        <charset val="238"/>
      </rPr>
      <t xml:space="preserve">Rozměry: </t>
    </r>
    <r>
      <rPr>
        <sz val="11"/>
        <color rgb="FF000000"/>
        <rFont val="Calibri"/>
        <family val="2"/>
        <charset val="238"/>
      </rPr>
      <t xml:space="preserve">
šířka sedáku min. 47 cm, 
celková šířka židle min. 54 cm, 
výška židle min. 80 cm, 
výška sedáku min. 46 cm.
Nosnost min. 110 kg.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
Extrémně odolná tkanina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>barva tmavomodrá</t>
    </r>
    <r>
      <rPr>
        <sz val="11"/>
        <rFont val="Calibri"/>
        <family val="2"/>
        <charset val="238"/>
      </rPr>
      <t>.</t>
    </r>
    <r>
      <rPr>
        <sz val="11"/>
        <color rgb="FF000000"/>
        <rFont val="Calibri"/>
        <family val="2"/>
        <charset val="238"/>
      </rPr>
      <t xml:space="preserve">
Složení: 100% polyester.
Gra</t>
    </r>
    <r>
      <rPr>
        <sz val="11"/>
        <rFont val="Calibri"/>
        <family val="2"/>
        <charset val="238"/>
      </rPr>
      <t>máž: min. 250 g/m2.</t>
    </r>
    <r>
      <rPr>
        <sz val="11"/>
        <color rgb="FF000000"/>
        <rFont val="Calibri"/>
        <family val="2"/>
        <charset val="238"/>
      </rPr>
      <t xml:space="preserve">
Odolnost proti od</t>
    </r>
    <r>
      <rPr>
        <sz val="11"/>
        <rFont val="Calibri"/>
        <family val="2"/>
        <charset val="238"/>
      </rPr>
      <t xml:space="preserve">ěru: min. </t>
    </r>
    <r>
      <rPr>
        <sz val="11"/>
        <color rgb="FF000000"/>
        <rFont val="Calibri"/>
        <family val="2"/>
        <charset val="238"/>
      </rPr>
      <t>150 000 cyklů Martindale. 
Odolnost vůči ohn</t>
    </r>
    <r>
      <rPr>
        <sz val="11"/>
        <rFont val="Calibri"/>
        <family val="2"/>
        <charset val="238"/>
      </rPr>
      <t>i.</t>
    </r>
    <r>
      <rPr>
        <sz val="11"/>
        <color rgb="FF000000"/>
        <rFont val="Calibri"/>
        <family val="2"/>
        <charset val="238"/>
      </rPr>
      <t xml:space="preserve">
Stálost na světle</t>
    </r>
    <r>
      <rPr>
        <sz val="11"/>
        <rFont val="Calibri"/>
        <family val="2"/>
        <charset val="238"/>
      </rPr>
      <t>: min.</t>
    </r>
    <r>
      <rPr>
        <sz val="11"/>
        <color rgb="FF000000"/>
        <rFont val="Calibri"/>
        <family val="2"/>
        <charset val="238"/>
      </rPr>
      <t xml:space="preserve"> 6, stálost při tření: za vlhka 4-5, za sucha 4-5.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</si>
</sst>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2"/>
    </xf>
    <xf numFmtId="164" fontId="8" fillId="5" borderId="9" xfId="0" applyNumberFormat="1" applyFon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2"/>
    </xf>
    <xf numFmtId="164" fontId="8" fillId="5" borderId="11" xfId="0" applyNumberFormat="1" applyFon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323849</xdr:colOff>
      <xdr:row>7</xdr:row>
      <xdr:rowOff>379445</xdr:rowOff>
    </xdr:from>
    <xdr:to>
      <xdr:col>6</xdr:col>
      <xdr:colOff>2216884</xdr:colOff>
      <xdr:row>7</xdr:row>
      <xdr:rowOff>2867025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27C9F3D-3C54-46A1-B90D-F9627D707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01799" y="8847170"/>
          <a:ext cx="1893035" cy="2487580"/>
        </a:xfrm>
        <a:prstGeom prst="rect">
          <a:avLst/>
        </a:prstGeom>
      </xdr:spPr>
    </xdr:pic>
    <xdr:clientData/>
  </xdr:twoCellAnchor>
  <xdr:twoCellAnchor editAs="oneCell">
    <xdr:from>
      <xdr:col>6</xdr:col>
      <xdr:colOff>419100</xdr:colOff>
      <xdr:row>6</xdr:row>
      <xdr:rowOff>1171575</xdr:rowOff>
    </xdr:from>
    <xdr:to>
      <xdr:col>6</xdr:col>
      <xdr:colOff>2466975</xdr:colOff>
      <xdr:row>6</xdr:row>
      <xdr:rowOff>3928867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4BBDB7F6-0249-4AF1-B938-FA6BEE3CF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97050" y="4438650"/>
          <a:ext cx="2047875" cy="275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H7" zoomScale="80" zoomScaleNormal="80" workbookViewId="0">
      <selection activeCell="S8" sqref="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73.5703125" style="1" customWidth="1"/>
    <col min="7" max="7" width="46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28.140625" hidden="1" customWidth="1"/>
    <col min="13" max="13" width="36.5703125" customWidth="1"/>
    <col min="14" max="14" width="21.28515625" customWidth="1"/>
    <col min="15" max="15" width="48" style="4" customWidth="1"/>
    <col min="16" max="16" width="27" style="4" customWidth="1"/>
    <col min="17" max="17" width="21.14062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4.28515625" hidden="1" customWidth="1"/>
    <col min="23" max="23" width="27.85546875" style="5" customWidth="1"/>
  </cols>
  <sheetData>
    <row r="1" spans="1:23" ht="39" customHeight="1" x14ac:dyDescent="0.25">
      <c r="B1" s="57" t="s">
        <v>36</v>
      </c>
      <c r="C1" s="57"/>
      <c r="D1" s="57"/>
      <c r="E1" s="57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2.5" customHeight="1" x14ac:dyDescent="0.25">
      <c r="B2" s="7"/>
      <c r="C2" s="7"/>
      <c r="D2" s="7"/>
      <c r="E2" s="7"/>
      <c r="H2" s="58"/>
      <c r="I2" s="59"/>
      <c r="J2" s="59"/>
      <c r="K2" s="59"/>
      <c r="L2" s="59"/>
      <c r="M2" s="59"/>
      <c r="N2" s="59"/>
      <c r="O2" s="59"/>
      <c r="P2" s="59"/>
      <c r="Q2" s="1"/>
      <c r="S2" s="6"/>
      <c r="T2" s="6"/>
      <c r="U2" s="6"/>
      <c r="V2" s="6"/>
      <c r="W2" s="6"/>
    </row>
    <row r="3" spans="1:23" ht="21.75" customHeight="1" x14ac:dyDescent="0.25">
      <c r="B3" s="8"/>
      <c r="C3" s="9" t="s">
        <v>0</v>
      </c>
      <c r="D3" s="56"/>
      <c r="E3" s="56"/>
      <c r="F3" s="56"/>
      <c r="G3" s="56"/>
      <c r="H3" s="59"/>
      <c r="I3" s="59"/>
      <c r="J3" s="59"/>
      <c r="K3" s="59"/>
      <c r="L3" s="59"/>
      <c r="M3" s="59"/>
      <c r="N3" s="59"/>
      <c r="O3" s="59"/>
      <c r="P3" s="59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6"/>
      <c r="E4" s="56"/>
      <c r="F4" s="56"/>
      <c r="G4" s="56"/>
      <c r="H4" s="56"/>
      <c r="I4" s="56"/>
      <c r="J4" s="5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32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43</v>
      </c>
      <c r="M6" s="19" t="s">
        <v>12</v>
      </c>
      <c r="N6" s="21" t="s">
        <v>13</v>
      </c>
      <c r="O6" s="19" t="s">
        <v>14</v>
      </c>
      <c r="P6" s="19" t="s">
        <v>34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409.5" customHeight="1" thickTop="1" x14ac:dyDescent="0.25">
      <c r="A7" s="23"/>
      <c r="B7" s="36">
        <v>1</v>
      </c>
      <c r="C7" s="37" t="s">
        <v>44</v>
      </c>
      <c r="D7" s="38">
        <v>6</v>
      </c>
      <c r="E7" s="39" t="s">
        <v>22</v>
      </c>
      <c r="F7" s="40" t="s">
        <v>46</v>
      </c>
      <c r="G7" s="40"/>
      <c r="H7" s="70"/>
      <c r="I7" s="37" t="s">
        <v>31</v>
      </c>
      <c r="J7" s="37" t="s">
        <v>31</v>
      </c>
      <c r="K7" s="62" t="s">
        <v>35</v>
      </c>
      <c r="L7" s="62"/>
      <c r="M7" s="37" t="s">
        <v>45</v>
      </c>
      <c r="N7" s="62" t="s">
        <v>39</v>
      </c>
      <c r="O7" s="37" t="s">
        <v>40</v>
      </c>
      <c r="P7" s="68" t="s">
        <v>38</v>
      </c>
      <c r="Q7" s="41">
        <f>D7*R7</f>
        <v>42000</v>
      </c>
      <c r="R7" s="42">
        <v>7000</v>
      </c>
      <c r="S7" s="72"/>
      <c r="T7" s="43">
        <f>D7*S7</f>
        <v>0</v>
      </c>
      <c r="U7" s="44" t="str">
        <f>IF(ISNUMBER(S7), IF(S7&gt;R7,"NEVYHOVUJE","VYHOVUJE")," ")</f>
        <v xml:space="preserve"> </v>
      </c>
      <c r="V7" s="62"/>
      <c r="W7" s="64" t="s">
        <v>23</v>
      </c>
    </row>
    <row r="8" spans="1:23" ht="290.25" customHeight="1" thickBot="1" x14ac:dyDescent="0.3">
      <c r="A8" s="23"/>
      <c r="B8" s="45">
        <v>2</v>
      </c>
      <c r="C8" s="46" t="s">
        <v>37</v>
      </c>
      <c r="D8" s="47">
        <v>20</v>
      </c>
      <c r="E8" s="48" t="s">
        <v>22</v>
      </c>
      <c r="F8" s="49" t="s">
        <v>47</v>
      </c>
      <c r="G8" s="49"/>
      <c r="H8" s="71"/>
      <c r="I8" s="46" t="s">
        <v>31</v>
      </c>
      <c r="J8" s="46" t="s">
        <v>31</v>
      </c>
      <c r="K8" s="63"/>
      <c r="L8" s="63"/>
      <c r="M8" s="55" t="s">
        <v>42</v>
      </c>
      <c r="N8" s="63"/>
      <c r="O8" s="46" t="s">
        <v>41</v>
      </c>
      <c r="P8" s="69"/>
      <c r="Q8" s="50">
        <f>D8*R8</f>
        <v>24880</v>
      </c>
      <c r="R8" s="51">
        <v>1244</v>
      </c>
      <c r="S8" s="73"/>
      <c r="T8" s="52">
        <f>D8*S8</f>
        <v>0</v>
      </c>
      <c r="U8" s="53" t="str">
        <f>IF(ISNUMBER(S8), IF(S8&gt;R8,"NEVYHOVUJE","VYHOVUJE")," ")</f>
        <v xml:space="preserve"> </v>
      </c>
      <c r="V8" s="63"/>
      <c r="W8" s="65"/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0" t="s">
        <v>24</v>
      </c>
      <c r="C10" s="60"/>
      <c r="D10" s="60"/>
      <c r="E10" s="60"/>
      <c r="F10" s="60"/>
      <c r="G10" s="60"/>
      <c r="H10" s="60"/>
      <c r="I10" s="60"/>
      <c r="J10" s="60"/>
      <c r="K10" s="60"/>
      <c r="L10" s="12"/>
      <c r="M10" s="25"/>
      <c r="N10" s="25"/>
      <c r="O10" s="25"/>
      <c r="P10" s="26"/>
      <c r="Q10" s="26"/>
      <c r="R10" s="27" t="s">
        <v>25</v>
      </c>
      <c r="S10" s="61" t="s">
        <v>26</v>
      </c>
      <c r="T10" s="61"/>
      <c r="U10" s="61"/>
      <c r="V10" s="17"/>
    </row>
    <row r="11" spans="1:23" ht="33" customHeight="1" thickTop="1" thickBot="1" x14ac:dyDescent="0.3">
      <c r="B11" s="66" t="s">
        <v>33</v>
      </c>
      <c r="C11" s="66"/>
      <c r="D11" s="66"/>
      <c r="E11" s="66"/>
      <c r="F11" s="66"/>
      <c r="G11" s="66"/>
      <c r="H11" s="66"/>
      <c r="I11" s="54"/>
      <c r="J11" s="54"/>
      <c r="K11" s="28"/>
      <c r="M11" s="29"/>
      <c r="N11" s="29"/>
      <c r="O11" s="29"/>
      <c r="P11" s="30"/>
      <c r="Q11" s="30"/>
      <c r="R11" s="31">
        <f>SUM(Q7:Q8)</f>
        <v>66880</v>
      </c>
      <c r="S11" s="67">
        <f>SUM(T7:T8)</f>
        <v>0</v>
      </c>
      <c r="T11" s="67"/>
      <c r="U11" s="67"/>
    </row>
    <row r="12" spans="1:23" s="32" customFormat="1" ht="15.75" thickTop="1" x14ac:dyDescent="0.25">
      <c r="B12" s="32" t="s">
        <v>27</v>
      </c>
      <c r="W12" s="33"/>
    </row>
    <row r="13" spans="1:23" s="32" customFormat="1" x14ac:dyDescent="0.25">
      <c r="B13" s="34" t="s">
        <v>28</v>
      </c>
      <c r="C13" s="32" t="s">
        <v>29</v>
      </c>
      <c r="W13" s="33"/>
    </row>
    <row r="14" spans="1:23" s="32" customFormat="1" x14ac:dyDescent="0.25">
      <c r="B14" s="34" t="s">
        <v>28</v>
      </c>
      <c r="C14" s="32" t="s">
        <v>30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Cn1zOxh7l1pU7Jwg38SxVYaS37/xfBFkOR0I2DuqdGGaeOO/eOJd1wjO26LORGVgxtusgLa/a85dkmnBEEo8VA==" saltValue="hm6S7LgrwftxpRPWpOm0QA==" spinCount="100000" sheet="1" objects="1" scenarios="1" selectLockedCells="1"/>
  <mergeCells count="12">
    <mergeCell ref="B11:H11"/>
    <mergeCell ref="S11:U11"/>
    <mergeCell ref="K7:K8"/>
    <mergeCell ref="L7:L8"/>
    <mergeCell ref="P7:P8"/>
    <mergeCell ref="N7:N8"/>
    <mergeCell ref="B1:E1"/>
    <mergeCell ref="H2:P3"/>
    <mergeCell ref="B10:K10"/>
    <mergeCell ref="S10:U10"/>
    <mergeCell ref="V7:V8"/>
    <mergeCell ref="W7:W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2024-04-04T07:57:35Z</cp:lastPrinted>
  <dcterms:created xsi:type="dcterms:W3CDTF">2014-03-05T12:43:32Z</dcterms:created>
  <dcterms:modified xsi:type="dcterms:W3CDTF">2024-04-23T09:21:20Z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